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7720" windowHeight="13065" activeTab="0"/>
  </bookViews>
  <sheets>
    <sheet name="Анкета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<sst xmlns="http://schemas.openxmlformats.org/spreadsheetml/2006/main" count="79" uniqueCount="75">
  <si>
    <t xml:space="preserve">Интегральная самооценка личности </t>
  </si>
  <si>
    <t>«Кто я есть в этом мире»</t>
  </si>
  <si>
    <t>Здоровье</t>
  </si>
  <si>
    <t>Самые больные</t>
  </si>
  <si>
    <t>Самые здоровые</t>
  </si>
  <si>
    <t>Ум</t>
  </si>
  <si>
    <t>Самые глупые</t>
  </si>
  <si>
    <t>Самые умные</t>
  </si>
  <si>
    <t>Доброта</t>
  </si>
  <si>
    <t>Самые злые</t>
  </si>
  <si>
    <t>Самые добрые</t>
  </si>
  <si>
    <t>Честность</t>
  </si>
  <si>
    <t>Самые лживые</t>
  </si>
  <si>
    <t>Самые честные</t>
  </si>
  <si>
    <t>Общительность</t>
  </si>
  <si>
    <t>Самые необщительные</t>
  </si>
  <si>
    <t>Самые общительные</t>
  </si>
  <si>
    <t>Принципиальность</t>
  </si>
  <si>
    <t>Самые беспринципные</t>
  </si>
  <si>
    <t>Самые принципиальные</t>
  </si>
  <si>
    <t>Искренность</t>
  </si>
  <si>
    <t>Самые неискренние</t>
  </si>
  <si>
    <t>Самые искренние</t>
  </si>
  <si>
    <t>Смелость</t>
  </si>
  <si>
    <t>Самые робкие</t>
  </si>
  <si>
    <t>Самые смелые</t>
  </si>
  <si>
    <t>Привлекательность</t>
  </si>
  <si>
    <t>Самые непривлекательные</t>
  </si>
  <si>
    <t>Самые привлекательные</t>
  </si>
  <si>
    <t>Счастье</t>
  </si>
  <si>
    <t>Самые несчастливые</t>
  </si>
  <si>
    <t>Самые счастливые</t>
  </si>
  <si>
    <r>
      <t>Инструкция.</t>
    </r>
    <r>
      <rPr>
        <sz val="12"/>
        <rFont val="Times New Roman"/>
        <family val="0"/>
      </rPr>
      <t xml:space="preserve"> Перед вами 10 семибалльных линий, обозначающих довольно важные качества человека. В левой части расположены качества людей с самыми низкими оценками (больные, лживые, трусливые и т, д.), а в правой - самые высокие оценки (самые добрые, умные, здоровые и т. д.). Теперь оцените свое собственное здоровье и другие девять качеств на прямых линиях любым знаком (точкой, крестиком, галочкой). Действуйте не торопясь, но и не раздумывая слишком долго: не ищите удобных вариантов, так как нет плохих или хороших ответов, а есть правильные и неправильные. </t>
    </r>
  </si>
  <si>
    <t>так</t>
  </si>
  <si>
    <t>П.І.Б. учня</t>
  </si>
  <si>
    <t>Запишіть П.І.Б. учня</t>
  </si>
  <si>
    <t>Адекватная самооценка</t>
  </si>
  <si>
    <t>около 40 баллов (±5)</t>
  </si>
  <si>
    <t>Тенденция к завышению</t>
  </si>
  <si>
    <t xml:space="preserve">46-59 баллов </t>
  </si>
  <si>
    <r>
      <t>Тенденция к занижению</t>
    </r>
    <r>
      <rPr>
        <sz val="13"/>
        <rFont val="Times New Roman"/>
        <family val="1"/>
      </rPr>
      <t xml:space="preserve"> </t>
    </r>
  </si>
  <si>
    <t xml:space="preserve">34- 21 балл </t>
  </si>
  <si>
    <t>Явно завышенная самооценка</t>
  </si>
  <si>
    <t>60-70 баллов</t>
  </si>
  <si>
    <t>Явно заниженная самооценка</t>
  </si>
  <si>
    <t>20- 10 баллов</t>
  </si>
  <si>
    <t>Результат показать</t>
  </si>
  <si>
    <t>Результат скрыть</t>
  </si>
  <si>
    <t>Самооценка</t>
  </si>
  <si>
    <t>Особенности поведения</t>
  </si>
  <si>
    <t>Отношение к ошибкам</t>
  </si>
  <si>
    <t>Своим                          Чужим</t>
  </si>
  <si>
    <t>Адекватная</t>
  </si>
  <si>
    <t>В целом — адекватное: могут огорчиться; чужим свои стараются исправить, чужим сочувствуют</t>
  </si>
  <si>
    <t>Высокая</t>
  </si>
  <si>
    <t>Стремление к успехам в различных видах деятельности, уверенность в своих силах.</t>
  </si>
  <si>
    <t>Чаще предпочтут не исправить, а забыть, не думать о них.</t>
  </si>
  <si>
    <t>Сравнительно безразлично.</t>
  </si>
  <si>
    <t>Завышенная</t>
  </si>
  <si>
    <t>Высокомерие, бестактность. Переоценка своих возможностей, недооценю чужих.</t>
  </si>
  <si>
    <t>Считают случайными, вызванными посторонними факторам («плохо себя чувствовал», «учитель придирался»)</t>
  </si>
  <si>
    <t>Считают закономерными, само собой разумеющимися.</t>
  </si>
  <si>
    <t>Низкая</t>
  </si>
  <si>
    <t>Неуверенность в себе, застенчивость, повышенная тревожность.</t>
  </si>
  <si>
    <t>Пережинают, но не стремятся исправить.</t>
  </si>
  <si>
    <t>Заниженная</t>
  </si>
  <si>
    <t>Пассивность, замкнутость. Постоянная недооценка своих возможностей, переоценка чужих.</t>
  </si>
  <si>
    <t>Считают закономерными, воспринимают как должное.</t>
  </si>
  <si>
    <t>Оправдывают, считают случайными.</t>
  </si>
  <si>
    <t>Активность, общительность, оптимизм</t>
  </si>
  <si>
    <t>Количество набранных баллов</t>
  </si>
  <si>
    <t>Своим</t>
  </si>
  <si>
    <t>Чужим</t>
  </si>
  <si>
    <t>Анкета заполнена. Спасибо.</t>
  </si>
  <si>
    <t>мммммммммммммммммммммм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</si>
</sst>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sz val="20"/>
      <name val="Times New Roman"/>
      <family val="1"/>
    </font>
    <font>
      <b/>
      <sz val="22"/>
      <color indexed="12"/>
      <name val="Times New Roman"/>
      <family val="1"/>
    </font>
    <font>
      <sz val="16"/>
      <name val="Times New Roman"/>
      <family val="0"/>
    </font>
    <font>
      <b/>
      <sz val="16"/>
      <name val="Times New Roman"/>
      <family val="0"/>
    </font>
    <font>
      <b/>
      <sz val="12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b/>
      <sz val="20"/>
      <color indexed="12"/>
      <name val="Times New Roman"/>
      <family val="1"/>
    </font>
    <font>
      <b/>
      <sz val="18"/>
      <color indexed="12"/>
      <name val="Times New Roman"/>
      <family val="1"/>
    </font>
    <font>
      <b/>
      <sz val="16"/>
      <color indexed="12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0" fillId="3" borderId="0" xfId="0" applyFill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0" fillId="3" borderId="18" xfId="0" applyFill="1" applyBorder="1" applyAlignment="1">
      <alignment horizontal="center"/>
    </xf>
    <xf numFmtId="0" fontId="11" fillId="0" borderId="1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justify" vertical="top" wrapText="1"/>
    </xf>
    <xf numFmtId="0" fontId="11" fillId="0" borderId="20" xfId="0" applyFont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6">
    <dxf>
      <font>
        <b/>
        <i val="0"/>
      </font>
      <fill>
        <patternFill>
          <bgColor rgb="FFFFFF00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CCFFCC"/>
        </patternFill>
      </fill>
      <border/>
    </dxf>
    <dxf>
      <font>
        <b/>
        <i val="0"/>
        <color rgb="FF0000FF"/>
      </font>
      <fill>
        <patternFill>
          <bgColor rgb="FF00FF00"/>
        </patternFill>
      </fill>
      <border/>
    </dxf>
    <dxf>
      <font>
        <b/>
        <i val="0"/>
        <color rgb="FF0000FF"/>
      </font>
      <fill>
        <patternFill>
          <bgColor rgb="FFFF99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73"/>
  <sheetViews>
    <sheetView tabSelected="1" workbookViewId="0" topLeftCell="A1">
      <selection activeCell="F11" sqref="F11"/>
    </sheetView>
  </sheetViews>
  <sheetFormatPr defaultColWidth="9.00390625" defaultRowHeight="15.75"/>
  <cols>
    <col min="1" max="1" width="1.75390625" style="0" customWidth="1"/>
    <col min="2" max="2" width="3.75390625" style="7" customWidth="1"/>
    <col min="3" max="3" width="32.25390625" style="5" customWidth="1"/>
    <col min="4" max="4" width="26.375" style="0" customWidth="1"/>
    <col min="10" max="10" width="24.625" style="0" customWidth="1"/>
    <col min="11" max="11" width="27.00390625" style="5" customWidth="1"/>
    <col min="12" max="20" width="9.00390625" style="0" hidden="1" customWidth="1"/>
    <col min="21" max="21" width="24.00390625" style="0" hidden="1" customWidth="1"/>
    <col min="22" max="39" width="9.00390625" style="0" hidden="1" customWidth="1"/>
  </cols>
  <sheetData>
    <row r="1" ht="4.5" customHeight="1">
      <c r="B1" s="5"/>
    </row>
    <row r="2" spans="2:11" ht="4.5" customHeight="1" thickBot="1">
      <c r="B2" s="5"/>
      <c r="K2" s="7"/>
    </row>
    <row r="3" spans="1:104" ht="27.75" thickBot="1">
      <c r="A3" s="5"/>
      <c r="B3" s="5"/>
      <c r="C3" s="30" t="s">
        <v>0</v>
      </c>
      <c r="D3" s="31"/>
      <c r="E3" s="31"/>
      <c r="F3" s="31"/>
      <c r="G3" s="31"/>
      <c r="H3" s="31"/>
      <c r="I3" s="31"/>
      <c r="J3" s="32"/>
      <c r="K3" s="7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</row>
    <row r="4" spans="1:104" ht="4.5" customHeight="1" thickBot="1">
      <c r="A4" s="5"/>
      <c r="B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</row>
    <row r="5" spans="1:104" ht="27.75" thickBot="1">
      <c r="A5" s="5"/>
      <c r="B5" s="5"/>
      <c r="C5" s="30" t="s">
        <v>1</v>
      </c>
      <c r="D5" s="31"/>
      <c r="E5" s="31"/>
      <c r="F5" s="31"/>
      <c r="G5" s="31"/>
      <c r="H5" s="31"/>
      <c r="I5" s="31"/>
      <c r="J5" s="32"/>
      <c r="K5" s="7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</row>
    <row r="6" spans="1:104" ht="4.5" customHeight="1">
      <c r="A6" s="5"/>
      <c r="B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1:104" ht="66.75" customHeight="1">
      <c r="A7" s="5"/>
      <c r="B7" s="5"/>
      <c r="C7" s="33" t="s">
        <v>32</v>
      </c>
      <c r="D7" s="33"/>
      <c r="E7" s="33"/>
      <c r="F7" s="33"/>
      <c r="G7" s="33"/>
      <c r="H7" s="33"/>
      <c r="I7" s="33"/>
      <c r="J7" s="33"/>
      <c r="K7" s="33"/>
      <c r="Z7" s="1">
        <v>1</v>
      </c>
      <c r="AA7" s="1">
        <v>2</v>
      </c>
      <c r="AB7" s="1">
        <v>3</v>
      </c>
      <c r="AC7" s="1">
        <v>4</v>
      </c>
      <c r="AD7" s="1">
        <v>5</v>
      </c>
      <c r="AE7" s="1">
        <v>6</v>
      </c>
      <c r="AF7" s="1">
        <v>7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</row>
    <row r="8" spans="1:104" ht="26.25" customHeight="1" hidden="1">
      <c r="A8" s="5"/>
      <c r="B8" s="5"/>
      <c r="C8" s="36" t="s">
        <v>34</v>
      </c>
      <c r="D8" s="36"/>
      <c r="E8" s="37" t="s">
        <v>74</v>
      </c>
      <c r="F8" s="38"/>
      <c r="G8" s="38"/>
      <c r="H8" s="38"/>
      <c r="I8" s="38"/>
      <c r="J8" s="39"/>
      <c r="Z8" s="1"/>
      <c r="AA8" s="1"/>
      <c r="AB8" s="1"/>
      <c r="AC8" s="1"/>
      <c r="AD8" s="1"/>
      <c r="AE8" s="1"/>
      <c r="AF8" s="1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ht="12" customHeight="1" hidden="1">
      <c r="A9" s="5"/>
      <c r="B9" s="5"/>
      <c r="D9" s="5"/>
      <c r="E9" s="40" t="s">
        <v>35</v>
      </c>
      <c r="F9" s="40"/>
      <c r="G9" s="40"/>
      <c r="H9" s="40"/>
      <c r="I9" s="40"/>
      <c r="J9" s="40"/>
      <c r="Z9" s="1"/>
      <c r="AA9" s="1"/>
      <c r="AB9" s="1"/>
      <c r="AC9" s="1"/>
      <c r="AD9" s="1"/>
      <c r="AE9" s="1"/>
      <c r="AF9" s="1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ht="4.5" customHeight="1">
      <c r="A10" s="5"/>
      <c r="K10" s="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4" ht="15.75">
      <c r="A11" s="5"/>
      <c r="B11" s="34">
        <v>1</v>
      </c>
      <c r="C11" s="29" t="s">
        <v>2</v>
      </c>
      <c r="D11" s="22"/>
      <c r="E11" s="22"/>
      <c r="F11" s="22"/>
      <c r="G11" s="22"/>
      <c r="H11" s="22"/>
      <c r="I11" s="22"/>
      <c r="J11" s="22"/>
      <c r="K11" s="27" t="str">
        <f>T11</f>
        <v>Оберіть лише одну відповідь</v>
      </c>
      <c r="T11" s="2" t="str">
        <f>IF($E$8=0,"Запишіть П.І.Б. учня",U11)</f>
        <v>Оберіть лише одну відповідь</v>
      </c>
      <c r="U11" s="2" t="str">
        <f>IF(AND(Y11&lt;1,$E$8&gt;0),"Оберіть лише одну відповідь",V11)</f>
        <v>Оберіть лише одну відповідь</v>
      </c>
      <c r="V11" s="2">
        <f>IF(Y11&gt;1,"Помилка. Оберіть лише одну відповідь",W11)</f>
      </c>
      <c r="W11" s="2">
        <f>IF(Y11=1,"Відповідь записана","")</f>
      </c>
      <c r="X11" t="s">
        <v>33</v>
      </c>
      <c r="Y11" s="1">
        <f>COUNTIF(D11:J11,"так")</f>
        <v>0</v>
      </c>
      <c r="Z11" s="4">
        <f aca="true" t="shared" si="0" ref="Z11:AE11">IF(D11="так",D12,AA11)</f>
        <v>0</v>
      </c>
      <c r="AA11" s="4">
        <f t="shared" si="0"/>
        <v>0</v>
      </c>
      <c r="AB11" s="4">
        <f t="shared" si="0"/>
        <v>0</v>
      </c>
      <c r="AC11" s="4">
        <f t="shared" si="0"/>
        <v>0</v>
      </c>
      <c r="AD11" s="4">
        <f t="shared" si="0"/>
        <v>0</v>
      </c>
      <c r="AE11" s="4">
        <f t="shared" si="0"/>
        <v>0</v>
      </c>
      <c r="AF11" s="4">
        <f>IF(J11="так",J12,0)</f>
        <v>0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ht="15.75">
      <c r="A12" s="5"/>
      <c r="B12" s="35"/>
      <c r="C12" s="29"/>
      <c r="D12" s="6">
        <v>1</v>
      </c>
      <c r="E12" s="6">
        <v>2</v>
      </c>
      <c r="F12" s="6">
        <v>3</v>
      </c>
      <c r="G12" s="6">
        <v>4</v>
      </c>
      <c r="H12" s="6">
        <v>5</v>
      </c>
      <c r="I12" s="6">
        <v>6</v>
      </c>
      <c r="J12" s="6">
        <v>7</v>
      </c>
      <c r="K12" s="2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ht="20.25">
      <c r="A13" s="5"/>
      <c r="B13" s="8"/>
      <c r="C13" s="9"/>
      <c r="D13" s="3" t="s">
        <v>3</v>
      </c>
      <c r="E13" s="23"/>
      <c r="F13" s="24"/>
      <c r="G13" s="24"/>
      <c r="H13" s="24"/>
      <c r="I13" s="25"/>
      <c r="J13" s="3" t="s">
        <v>4</v>
      </c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ht="4.5" customHeight="1">
      <c r="B14" s="5"/>
    </row>
    <row r="15" spans="1:104" ht="15.75">
      <c r="A15" s="5"/>
      <c r="B15" s="34">
        <v>2</v>
      </c>
      <c r="C15" s="29" t="s">
        <v>5</v>
      </c>
      <c r="D15" s="22"/>
      <c r="E15" s="22"/>
      <c r="F15" s="22"/>
      <c r="G15" s="22"/>
      <c r="H15" s="22"/>
      <c r="I15" s="22"/>
      <c r="J15" s="22"/>
      <c r="K15" s="27" t="str">
        <f>T15</f>
        <v>Оберіть лише одну відповідь</v>
      </c>
      <c r="T15" s="2" t="str">
        <f>IF($E$8=0,"Запишіть П.І.Б. учня",U15)</f>
        <v>Оберіть лише одну відповідь</v>
      </c>
      <c r="U15" s="2" t="str">
        <f>IF(AND(Y15&lt;1,$E$8&gt;0),"Оберіть лише одну відповідь",V15)</f>
        <v>Оберіть лише одну відповідь</v>
      </c>
      <c r="V15" s="2">
        <f>IF(Y15&gt;1,"Помилка. Оберіть лише одну відповідь",W15)</f>
      </c>
      <c r="W15" s="2">
        <f>IF(Y15=1,"Відповідь записана","")</f>
      </c>
      <c r="Y15" s="1">
        <f>COUNTIF(D15:J15,"так")</f>
        <v>0</v>
      </c>
      <c r="Z15" s="4">
        <f aca="true" t="shared" si="1" ref="Z15:AE15">IF(D15="так",D16,AA15)</f>
        <v>0</v>
      </c>
      <c r="AA15" s="4">
        <f t="shared" si="1"/>
        <v>0</v>
      </c>
      <c r="AB15" s="4">
        <f t="shared" si="1"/>
        <v>0</v>
      </c>
      <c r="AC15" s="4">
        <f t="shared" si="1"/>
        <v>0</v>
      </c>
      <c r="AD15" s="4">
        <f t="shared" si="1"/>
        <v>0</v>
      </c>
      <c r="AE15" s="4">
        <f t="shared" si="1"/>
        <v>0</v>
      </c>
      <c r="AF15" s="4">
        <f>IF(J15="так",J16,0)</f>
        <v>0</v>
      </c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>
      <c r="A16" s="5"/>
      <c r="B16" s="35"/>
      <c r="C16" s="29"/>
      <c r="D16" s="6">
        <v>1</v>
      </c>
      <c r="E16" s="6">
        <v>2</v>
      </c>
      <c r="F16" s="6">
        <v>3</v>
      </c>
      <c r="G16" s="6">
        <v>4</v>
      </c>
      <c r="H16" s="6">
        <v>5</v>
      </c>
      <c r="I16" s="6">
        <v>6</v>
      </c>
      <c r="J16" s="6">
        <v>7</v>
      </c>
      <c r="K16" s="28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20.25">
      <c r="A17" s="5"/>
      <c r="B17" s="8"/>
      <c r="C17" s="9"/>
      <c r="D17" s="3" t="s">
        <v>6</v>
      </c>
      <c r="E17" s="23"/>
      <c r="F17" s="24"/>
      <c r="G17" s="24"/>
      <c r="H17" s="24"/>
      <c r="I17" s="25"/>
      <c r="J17" s="3" t="s">
        <v>7</v>
      </c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ht="4.5" customHeight="1">
      <c r="B18" s="5"/>
    </row>
    <row r="19" spans="1:104" ht="15.75">
      <c r="A19" s="5"/>
      <c r="B19" s="34">
        <v>3</v>
      </c>
      <c r="C19" s="29" t="s">
        <v>8</v>
      </c>
      <c r="D19" s="22"/>
      <c r="E19" s="22"/>
      <c r="F19" s="22"/>
      <c r="G19" s="22"/>
      <c r="H19" s="22"/>
      <c r="I19" s="22"/>
      <c r="J19" s="22"/>
      <c r="K19" s="27" t="str">
        <f>T19</f>
        <v>Оберіть лише одну відповідь</v>
      </c>
      <c r="T19" s="2" t="str">
        <f>IF($E$8=0,"Запишіть П.І.Б. учня",U19)</f>
        <v>Оберіть лише одну відповідь</v>
      </c>
      <c r="U19" s="2" t="str">
        <f>IF(AND(Y19&lt;1,$E$8&gt;0),"Оберіть лише одну відповідь",V19)</f>
        <v>Оберіть лише одну відповідь</v>
      </c>
      <c r="V19" s="2">
        <f>IF(Y19&gt;1,"Помилка. Оберіть лише одну відповідь",W19)</f>
      </c>
      <c r="W19" s="2">
        <f>IF(Y19=1,"Відповідь записана","")</f>
      </c>
      <c r="Y19" s="1">
        <f>COUNTIF(D19:J19,"так")</f>
        <v>0</v>
      </c>
      <c r="Z19" s="4">
        <f aca="true" t="shared" si="2" ref="Z19:AE19">IF(D19="так",D20,AA19)</f>
        <v>0</v>
      </c>
      <c r="AA19" s="4">
        <f t="shared" si="2"/>
        <v>0</v>
      </c>
      <c r="AB19" s="4">
        <f t="shared" si="2"/>
        <v>0</v>
      </c>
      <c r="AC19" s="4">
        <f t="shared" si="2"/>
        <v>0</v>
      </c>
      <c r="AD19" s="4">
        <f t="shared" si="2"/>
        <v>0</v>
      </c>
      <c r="AE19" s="4">
        <f t="shared" si="2"/>
        <v>0</v>
      </c>
      <c r="AF19" s="4">
        <f>IF(J19="так",J20,0)</f>
        <v>0</v>
      </c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>
      <c r="A20" s="5"/>
      <c r="B20" s="35"/>
      <c r="C20" s="29"/>
      <c r="D20" s="6">
        <v>1</v>
      </c>
      <c r="E20" s="6">
        <v>2</v>
      </c>
      <c r="F20" s="6">
        <v>3</v>
      </c>
      <c r="G20" s="6">
        <v>4</v>
      </c>
      <c r="H20" s="6">
        <v>5</v>
      </c>
      <c r="I20" s="6">
        <v>6</v>
      </c>
      <c r="J20" s="6">
        <v>7</v>
      </c>
      <c r="K20" s="28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20.25">
      <c r="A21" s="5"/>
      <c r="B21" s="8"/>
      <c r="C21" s="9"/>
      <c r="D21" s="3" t="s">
        <v>9</v>
      </c>
      <c r="E21" s="23"/>
      <c r="F21" s="24"/>
      <c r="G21" s="24"/>
      <c r="H21" s="24"/>
      <c r="I21" s="25"/>
      <c r="J21" s="3" t="s">
        <v>10</v>
      </c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ht="4.5" customHeight="1">
      <c r="B22" s="5"/>
    </row>
    <row r="23" spans="1:104" ht="15.75">
      <c r="A23" s="5"/>
      <c r="B23" s="34">
        <v>4</v>
      </c>
      <c r="C23" s="29" t="s">
        <v>11</v>
      </c>
      <c r="D23" s="22"/>
      <c r="E23" s="22"/>
      <c r="F23" s="22"/>
      <c r="G23" s="22"/>
      <c r="H23" s="22"/>
      <c r="I23" s="22"/>
      <c r="J23" s="22"/>
      <c r="K23" s="27" t="str">
        <f>T23</f>
        <v>Оберіть лише одну відповідь</v>
      </c>
      <c r="T23" s="2" t="str">
        <f>IF($E$8=0,"Запишіть П.І.Б. учня",U23)</f>
        <v>Оберіть лише одну відповідь</v>
      </c>
      <c r="U23" s="2" t="str">
        <f>IF(AND(Y23&lt;1,$E$8&gt;0),"Оберіть лише одну відповідь",V23)</f>
        <v>Оберіть лише одну відповідь</v>
      </c>
      <c r="V23" s="2">
        <f>IF(Y23&gt;1,"Помилка. Оберіть лише одну відповідь",W23)</f>
      </c>
      <c r="W23" s="2">
        <f>IF(Y23=1,"Відповідь записана","")</f>
      </c>
      <c r="Y23" s="1">
        <f>COUNTIF(D23:J23,"так")</f>
        <v>0</v>
      </c>
      <c r="Z23" s="4">
        <f aca="true" t="shared" si="3" ref="Z23:AE23">IF(D23="так",D24,AA23)</f>
        <v>0</v>
      </c>
      <c r="AA23" s="4">
        <f t="shared" si="3"/>
        <v>0</v>
      </c>
      <c r="AB23" s="4">
        <f t="shared" si="3"/>
        <v>0</v>
      </c>
      <c r="AC23" s="4">
        <f t="shared" si="3"/>
        <v>0</v>
      </c>
      <c r="AD23" s="4">
        <f t="shared" si="3"/>
        <v>0</v>
      </c>
      <c r="AE23" s="4">
        <f t="shared" si="3"/>
        <v>0</v>
      </c>
      <c r="AF23" s="4">
        <f>IF(J23="так",J24,0)</f>
        <v>0</v>
      </c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>
      <c r="A24" s="5"/>
      <c r="B24" s="35"/>
      <c r="C24" s="29"/>
      <c r="D24" s="6">
        <v>1</v>
      </c>
      <c r="E24" s="6">
        <v>2</v>
      </c>
      <c r="F24" s="6">
        <v>3</v>
      </c>
      <c r="G24" s="6">
        <v>4</v>
      </c>
      <c r="H24" s="6">
        <v>5</v>
      </c>
      <c r="I24" s="6">
        <v>6</v>
      </c>
      <c r="J24" s="6">
        <v>7</v>
      </c>
      <c r="K24" s="28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20.25">
      <c r="A25" s="5"/>
      <c r="B25" s="8"/>
      <c r="C25" s="9"/>
      <c r="D25" s="3" t="s">
        <v>12</v>
      </c>
      <c r="E25" s="23"/>
      <c r="F25" s="24"/>
      <c r="G25" s="24"/>
      <c r="H25" s="24"/>
      <c r="I25" s="25"/>
      <c r="J25" s="3" t="s">
        <v>13</v>
      </c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ht="4.5" customHeight="1">
      <c r="B26" s="5"/>
    </row>
    <row r="27" spans="1:104" ht="15.75">
      <c r="A27" s="5"/>
      <c r="B27" s="34">
        <v>5</v>
      </c>
      <c r="C27" s="29" t="s">
        <v>14</v>
      </c>
      <c r="D27" s="22"/>
      <c r="E27" s="22"/>
      <c r="F27" s="22"/>
      <c r="G27" s="22"/>
      <c r="H27" s="22"/>
      <c r="I27" s="22"/>
      <c r="J27" s="22"/>
      <c r="K27" s="27" t="str">
        <f>T27</f>
        <v>Оберіть лише одну відповідь</v>
      </c>
      <c r="T27" s="2" t="str">
        <f>IF($E$8=0,"Запишіть П.І.Б. учня",U27)</f>
        <v>Оберіть лише одну відповідь</v>
      </c>
      <c r="U27" s="2" t="str">
        <f>IF(AND(Y27&lt;1,$E$8&gt;0),"Оберіть лише одну відповідь",V27)</f>
        <v>Оберіть лише одну відповідь</v>
      </c>
      <c r="V27" s="2">
        <f>IF(Y27&gt;1,"Помилка. Оберіть лише одну відповідь",W27)</f>
      </c>
      <c r="W27" s="2">
        <f>IF(Y27=1,"Відповідь записана","")</f>
      </c>
      <c r="Y27" s="1">
        <f>COUNTIF(D27:J27,"так")</f>
        <v>0</v>
      </c>
      <c r="Z27" s="4">
        <f aca="true" t="shared" si="4" ref="Z27:AE27">IF(D27="так",D28,AA27)</f>
        <v>0</v>
      </c>
      <c r="AA27" s="4">
        <f t="shared" si="4"/>
        <v>0</v>
      </c>
      <c r="AB27" s="4">
        <f t="shared" si="4"/>
        <v>0</v>
      </c>
      <c r="AC27" s="4">
        <f t="shared" si="4"/>
        <v>0</v>
      </c>
      <c r="AD27" s="4">
        <f t="shared" si="4"/>
        <v>0</v>
      </c>
      <c r="AE27" s="4">
        <f t="shared" si="4"/>
        <v>0</v>
      </c>
      <c r="AF27" s="4">
        <f>IF(J27="так",J28,0)</f>
        <v>0</v>
      </c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>
      <c r="A28" s="5"/>
      <c r="B28" s="35"/>
      <c r="C28" s="29"/>
      <c r="D28" s="6">
        <v>1</v>
      </c>
      <c r="E28" s="6">
        <v>2</v>
      </c>
      <c r="F28" s="6">
        <v>3</v>
      </c>
      <c r="G28" s="6">
        <v>4</v>
      </c>
      <c r="H28" s="6">
        <v>5</v>
      </c>
      <c r="I28" s="6">
        <v>6</v>
      </c>
      <c r="J28" s="6">
        <v>7</v>
      </c>
      <c r="K28" s="28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20.25">
      <c r="A29" s="5"/>
      <c r="B29" s="8"/>
      <c r="C29" s="9"/>
      <c r="D29" s="3" t="s">
        <v>15</v>
      </c>
      <c r="E29" s="23"/>
      <c r="F29" s="24"/>
      <c r="G29" s="24"/>
      <c r="H29" s="24"/>
      <c r="I29" s="25"/>
      <c r="J29" s="3" t="s">
        <v>16</v>
      </c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ht="4.5" customHeight="1">
      <c r="B30" s="5"/>
    </row>
    <row r="31" spans="1:104" ht="15.75">
      <c r="A31" s="5"/>
      <c r="B31" s="34">
        <v>6</v>
      </c>
      <c r="C31" s="29" t="s">
        <v>17</v>
      </c>
      <c r="D31" s="22"/>
      <c r="E31" s="22"/>
      <c r="F31" s="22"/>
      <c r="G31" s="22"/>
      <c r="H31" s="22"/>
      <c r="I31" s="22"/>
      <c r="J31" s="22"/>
      <c r="K31" s="27" t="str">
        <f>T31</f>
        <v>Оберіть лише одну відповідь</v>
      </c>
      <c r="T31" s="2" t="str">
        <f>IF($E$8=0,"Запишіть П.І.Б. учня",U31)</f>
        <v>Оберіть лише одну відповідь</v>
      </c>
      <c r="U31" s="2" t="str">
        <f>IF(AND(Y31&lt;1,$E$8&gt;0),"Оберіть лише одну відповідь",V31)</f>
        <v>Оберіть лише одну відповідь</v>
      </c>
      <c r="V31" s="2">
        <f>IF(Y31&gt;1,"Помилка. Оберіть лише одну відповідь",W31)</f>
      </c>
      <c r="W31" s="2">
        <f>IF(Y31=1,"Відповідь записана","")</f>
      </c>
      <c r="Y31" s="1">
        <f>COUNTIF(D31:J31,"так")</f>
        <v>0</v>
      </c>
      <c r="Z31" s="4">
        <f aca="true" t="shared" si="5" ref="Z31:AE31">IF(D31="так",D32,AA31)</f>
        <v>0</v>
      </c>
      <c r="AA31" s="4">
        <f t="shared" si="5"/>
        <v>0</v>
      </c>
      <c r="AB31" s="4">
        <f t="shared" si="5"/>
        <v>0</v>
      </c>
      <c r="AC31" s="4">
        <f t="shared" si="5"/>
        <v>0</v>
      </c>
      <c r="AD31" s="4">
        <f t="shared" si="5"/>
        <v>0</v>
      </c>
      <c r="AE31" s="4">
        <f t="shared" si="5"/>
        <v>0</v>
      </c>
      <c r="AF31" s="4">
        <f>IF(J31="так",J32,0)</f>
        <v>0</v>
      </c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>
      <c r="A32" s="5"/>
      <c r="B32" s="35"/>
      <c r="C32" s="29"/>
      <c r="D32" s="6">
        <v>1</v>
      </c>
      <c r="E32" s="6">
        <v>2</v>
      </c>
      <c r="F32" s="6">
        <v>3</v>
      </c>
      <c r="G32" s="6">
        <v>4</v>
      </c>
      <c r="H32" s="6">
        <v>5</v>
      </c>
      <c r="I32" s="6">
        <v>6</v>
      </c>
      <c r="J32" s="6">
        <v>7</v>
      </c>
      <c r="K32" s="28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20.25">
      <c r="A33" s="5"/>
      <c r="B33" s="8"/>
      <c r="C33" s="9"/>
      <c r="D33" s="3" t="s">
        <v>18</v>
      </c>
      <c r="E33" s="23"/>
      <c r="F33" s="24"/>
      <c r="G33" s="24"/>
      <c r="H33" s="24"/>
      <c r="I33" s="25"/>
      <c r="J33" s="3" t="s">
        <v>19</v>
      </c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ht="4.5" customHeight="1">
      <c r="B34" s="5"/>
    </row>
    <row r="35" spans="1:104" ht="15.75">
      <c r="A35" s="5"/>
      <c r="B35" s="34">
        <v>7</v>
      </c>
      <c r="C35" s="29" t="s">
        <v>20</v>
      </c>
      <c r="D35" s="22"/>
      <c r="E35" s="22"/>
      <c r="F35" s="22"/>
      <c r="G35" s="22"/>
      <c r="H35" s="22"/>
      <c r="I35" s="22"/>
      <c r="J35" s="22"/>
      <c r="K35" s="27" t="str">
        <f>T35</f>
        <v>Оберіть лише одну відповідь</v>
      </c>
      <c r="T35" s="2" t="str">
        <f>IF($E$8=0,"Запишіть П.І.Б. учня",U35)</f>
        <v>Оберіть лише одну відповідь</v>
      </c>
      <c r="U35" s="2" t="str">
        <f>IF(AND(Y35&lt;1,$E$8&gt;0),"Оберіть лише одну відповідь",V35)</f>
        <v>Оберіть лише одну відповідь</v>
      </c>
      <c r="V35" s="2">
        <f>IF(Y35&gt;1,"Помилка. Оберіть лише одну відповідь",W35)</f>
      </c>
      <c r="W35" s="2">
        <f>IF(Y35=1,"Відповідь записана","")</f>
      </c>
      <c r="Y35" s="1">
        <f>COUNTIF(D35:J35,"так")</f>
        <v>0</v>
      </c>
      <c r="Z35" s="4">
        <f aca="true" t="shared" si="6" ref="Z35:AE35">IF(D35="так",D36,AA35)</f>
        <v>0</v>
      </c>
      <c r="AA35" s="4">
        <f t="shared" si="6"/>
        <v>0</v>
      </c>
      <c r="AB35" s="4">
        <f t="shared" si="6"/>
        <v>0</v>
      </c>
      <c r="AC35" s="4">
        <f t="shared" si="6"/>
        <v>0</v>
      </c>
      <c r="AD35" s="4">
        <f t="shared" si="6"/>
        <v>0</v>
      </c>
      <c r="AE35" s="4">
        <f t="shared" si="6"/>
        <v>0</v>
      </c>
      <c r="AF35" s="4">
        <f>IF(J35="так",J36,0)</f>
        <v>0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>
      <c r="A36" s="5"/>
      <c r="B36" s="35"/>
      <c r="C36" s="29"/>
      <c r="D36" s="6">
        <v>1</v>
      </c>
      <c r="E36" s="6">
        <v>2</v>
      </c>
      <c r="F36" s="6">
        <v>3</v>
      </c>
      <c r="G36" s="6">
        <v>4</v>
      </c>
      <c r="H36" s="6">
        <v>5</v>
      </c>
      <c r="I36" s="6">
        <v>6</v>
      </c>
      <c r="J36" s="6">
        <v>7</v>
      </c>
      <c r="K36" s="28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20.25">
      <c r="A37" s="5"/>
      <c r="B37" s="8"/>
      <c r="C37" s="9"/>
      <c r="D37" s="3" t="s">
        <v>21</v>
      </c>
      <c r="E37" s="23"/>
      <c r="F37" s="24"/>
      <c r="G37" s="24"/>
      <c r="H37" s="24"/>
      <c r="I37" s="25"/>
      <c r="J37" s="3" t="s">
        <v>22</v>
      </c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ht="4.5" customHeight="1">
      <c r="B38" s="5"/>
    </row>
    <row r="39" spans="1:104" ht="15.75">
      <c r="A39" s="5"/>
      <c r="B39" s="34">
        <v>8</v>
      </c>
      <c r="C39" s="29" t="s">
        <v>23</v>
      </c>
      <c r="D39" s="22"/>
      <c r="E39" s="22"/>
      <c r="F39" s="22"/>
      <c r="G39" s="22"/>
      <c r="H39" s="22"/>
      <c r="I39" s="22"/>
      <c r="J39" s="22"/>
      <c r="K39" s="27" t="str">
        <f>T39</f>
        <v>Оберіть лише одну відповідь</v>
      </c>
      <c r="T39" s="2" t="str">
        <f>IF($E$8=0,"Запишіть П.І.Б. учня",U39)</f>
        <v>Оберіть лише одну відповідь</v>
      </c>
      <c r="U39" s="2" t="str">
        <f>IF(AND(Y39&lt;1,$E$8&gt;0),"Оберіть лише одну відповідь",V39)</f>
        <v>Оберіть лише одну відповідь</v>
      </c>
      <c r="V39" s="2">
        <f>IF(Y39&gt;1,"Помилка. Оберіть лише одну відповідь",W39)</f>
      </c>
      <c r="W39" s="2">
        <f>IF(Y39=1,"Відповідь записана","")</f>
      </c>
      <c r="Y39" s="1">
        <f>COUNTIF(D39:J39,"так")</f>
        <v>0</v>
      </c>
      <c r="Z39" s="4">
        <f aca="true" t="shared" si="7" ref="Z39:AE39">IF(D39="так",D40,AA39)</f>
        <v>0</v>
      </c>
      <c r="AA39" s="4">
        <f t="shared" si="7"/>
        <v>0</v>
      </c>
      <c r="AB39" s="4">
        <f t="shared" si="7"/>
        <v>0</v>
      </c>
      <c r="AC39" s="4">
        <f t="shared" si="7"/>
        <v>0</v>
      </c>
      <c r="AD39" s="4">
        <f t="shared" si="7"/>
        <v>0</v>
      </c>
      <c r="AE39" s="4">
        <f t="shared" si="7"/>
        <v>0</v>
      </c>
      <c r="AF39" s="4">
        <f>IF(J39="так",J40,0)</f>
        <v>0</v>
      </c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>
      <c r="A40" s="5"/>
      <c r="B40" s="35"/>
      <c r="C40" s="29"/>
      <c r="D40" s="6">
        <v>1</v>
      </c>
      <c r="E40" s="6">
        <v>2</v>
      </c>
      <c r="F40" s="6">
        <v>3</v>
      </c>
      <c r="G40" s="6">
        <v>4</v>
      </c>
      <c r="H40" s="6">
        <v>5</v>
      </c>
      <c r="I40" s="6">
        <v>6</v>
      </c>
      <c r="J40" s="6">
        <v>7</v>
      </c>
      <c r="K40" s="28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20.25">
      <c r="A41" s="5"/>
      <c r="B41" s="8"/>
      <c r="C41" s="9"/>
      <c r="D41" s="3" t="s">
        <v>24</v>
      </c>
      <c r="E41" s="23"/>
      <c r="F41" s="24"/>
      <c r="G41" s="24"/>
      <c r="H41" s="24"/>
      <c r="I41" s="25"/>
      <c r="J41" s="3" t="s">
        <v>25</v>
      </c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ht="4.5" customHeight="1">
      <c r="B42" s="5"/>
    </row>
    <row r="43" spans="1:104" ht="15.75">
      <c r="A43" s="5"/>
      <c r="B43" s="34">
        <v>9</v>
      </c>
      <c r="C43" s="29" t="s">
        <v>26</v>
      </c>
      <c r="D43" s="22"/>
      <c r="E43" s="22"/>
      <c r="F43" s="22"/>
      <c r="G43" s="22"/>
      <c r="H43" s="22"/>
      <c r="I43" s="22"/>
      <c r="J43" s="22"/>
      <c r="K43" s="27" t="str">
        <f>T43</f>
        <v>Оберіть лише одну відповідь</v>
      </c>
      <c r="T43" s="2" t="str">
        <f>IF($E$8=0,"Запишіть П.І.Б. учня",U43)</f>
        <v>Оберіть лише одну відповідь</v>
      </c>
      <c r="U43" s="2" t="str">
        <f>IF(AND(Y43&lt;1,$E$8&gt;0),"Оберіть лише одну відповідь",V43)</f>
        <v>Оберіть лише одну відповідь</v>
      </c>
      <c r="V43" s="2">
        <f>IF(Y43&gt;1,"Помилка. Оберіть лише одну відповідь",W43)</f>
      </c>
      <c r="W43" s="2">
        <f>IF(Y43=1,"Відповідь записана","")</f>
      </c>
      <c r="Y43" s="1">
        <f>COUNTIF(D43:J43,"так")</f>
        <v>0</v>
      </c>
      <c r="Z43" s="4">
        <f aca="true" t="shared" si="8" ref="Z43:AE43">IF(D43="так",D44,AA43)</f>
        <v>0</v>
      </c>
      <c r="AA43" s="4">
        <f t="shared" si="8"/>
        <v>0</v>
      </c>
      <c r="AB43" s="4">
        <f t="shared" si="8"/>
        <v>0</v>
      </c>
      <c r="AC43" s="4">
        <f t="shared" si="8"/>
        <v>0</v>
      </c>
      <c r="AD43" s="4">
        <f t="shared" si="8"/>
        <v>0</v>
      </c>
      <c r="AE43" s="4">
        <f t="shared" si="8"/>
        <v>0</v>
      </c>
      <c r="AF43" s="4">
        <f>IF(J43="так",J44,0)</f>
        <v>0</v>
      </c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>
      <c r="A44" s="5"/>
      <c r="B44" s="35"/>
      <c r="C44" s="29"/>
      <c r="D44" s="6">
        <v>1</v>
      </c>
      <c r="E44" s="6">
        <v>2</v>
      </c>
      <c r="F44" s="6">
        <v>3</v>
      </c>
      <c r="G44" s="6">
        <v>4</v>
      </c>
      <c r="H44" s="6">
        <v>5</v>
      </c>
      <c r="I44" s="6">
        <v>6</v>
      </c>
      <c r="J44" s="6">
        <v>7</v>
      </c>
      <c r="K44" s="28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20.25">
      <c r="A45" s="5"/>
      <c r="B45" s="8"/>
      <c r="C45" s="9"/>
      <c r="D45" s="3" t="s">
        <v>27</v>
      </c>
      <c r="E45" s="23"/>
      <c r="F45" s="24"/>
      <c r="G45" s="24"/>
      <c r="H45" s="24"/>
      <c r="I45" s="25"/>
      <c r="J45" s="3" t="s">
        <v>28</v>
      </c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ht="4.5" customHeight="1">
      <c r="B46" s="5"/>
    </row>
    <row r="47" spans="1:104" ht="15.75">
      <c r="A47" s="5"/>
      <c r="B47" s="34">
        <v>10</v>
      </c>
      <c r="C47" s="29" t="s">
        <v>29</v>
      </c>
      <c r="D47" s="22"/>
      <c r="E47" s="22"/>
      <c r="F47" s="22"/>
      <c r="G47" s="22"/>
      <c r="H47" s="22"/>
      <c r="I47" s="22"/>
      <c r="J47" s="22"/>
      <c r="K47" s="27" t="str">
        <f>T47</f>
        <v>Оберіть лише одну відповідь</v>
      </c>
      <c r="T47" s="2" t="str">
        <f>IF($E$8=0,"Запишіть П.І.Б. учня",U47)</f>
        <v>Оберіть лише одну відповідь</v>
      </c>
      <c r="U47" s="2" t="str">
        <f>IF(AND(Y47&lt;1,$E$8&gt;0),"Оберіть лише одну відповідь",V47)</f>
        <v>Оберіть лише одну відповідь</v>
      </c>
      <c r="V47" s="2">
        <f>IF(Y47&gt;1,"Помилка. Оберіть лише одну відповідь",W47)</f>
      </c>
      <c r="W47" s="2">
        <f>IF(Y47=1,"Відповідь записана","")</f>
      </c>
      <c r="Y47" s="1">
        <f>COUNTIF(D47:J47,"так")</f>
        <v>0</v>
      </c>
      <c r="Z47" s="4">
        <f aca="true" t="shared" si="9" ref="Z47:AE47">IF(D47="так",D48,AA47)</f>
        <v>0</v>
      </c>
      <c r="AA47" s="4">
        <f t="shared" si="9"/>
        <v>0</v>
      </c>
      <c r="AB47" s="4">
        <f t="shared" si="9"/>
        <v>0</v>
      </c>
      <c r="AC47" s="4">
        <f t="shared" si="9"/>
        <v>0</v>
      </c>
      <c r="AD47" s="4">
        <f t="shared" si="9"/>
        <v>0</v>
      </c>
      <c r="AE47" s="4">
        <f t="shared" si="9"/>
        <v>0</v>
      </c>
      <c r="AF47" s="4">
        <f>IF(J47="так",J48,0)</f>
        <v>0</v>
      </c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>
      <c r="A48" s="5"/>
      <c r="B48" s="35"/>
      <c r="C48" s="29"/>
      <c r="D48" s="6">
        <v>1</v>
      </c>
      <c r="E48" s="6">
        <v>2</v>
      </c>
      <c r="F48" s="6">
        <v>3</v>
      </c>
      <c r="G48" s="6">
        <v>4</v>
      </c>
      <c r="H48" s="6">
        <v>5</v>
      </c>
      <c r="I48" s="6">
        <v>6</v>
      </c>
      <c r="J48" s="6">
        <v>7</v>
      </c>
      <c r="K48" s="28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20.25">
      <c r="A49" s="5"/>
      <c r="B49" s="8"/>
      <c r="C49" s="9"/>
      <c r="D49" s="3" t="s">
        <v>30</v>
      </c>
      <c r="E49" s="23"/>
      <c r="F49" s="24"/>
      <c r="G49" s="24"/>
      <c r="H49" s="24"/>
      <c r="I49" s="25"/>
      <c r="J49" s="3" t="s">
        <v>31</v>
      </c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2:26" ht="15.75" customHeight="1">
      <c r="B50" s="5"/>
      <c r="T50">
        <f>COUNTIF(T11:T47,"Відповідь записана")</f>
        <v>0</v>
      </c>
      <c r="Z50">
        <f>Z11+Z15+Z19+Z23+Z27+Z31+Z35+Z39+Z43+Z47</f>
        <v>0</v>
      </c>
    </row>
    <row r="51" spans="1:104" ht="22.5">
      <c r="A51" s="5"/>
      <c r="B51" s="5"/>
      <c r="C51" s="26" t="s">
        <v>73</v>
      </c>
      <c r="D51" s="26"/>
      <c r="E51" s="26"/>
      <c r="F51" s="26"/>
      <c r="G51" s="26"/>
      <c r="H51" s="26"/>
      <c r="I51" s="26"/>
      <c r="J51" s="26"/>
      <c r="K51" s="26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ht="15.75" customHeight="1">
      <c r="B52" s="5"/>
    </row>
    <row r="53" ht="15.75" customHeight="1">
      <c r="B53" s="5"/>
    </row>
    <row r="54" ht="15.75" customHeight="1">
      <c r="B54" s="5"/>
    </row>
    <row r="55" ht="15.75" customHeight="1">
      <c r="B55" s="5"/>
    </row>
    <row r="56" ht="15.75" customHeight="1">
      <c r="B56" s="5"/>
    </row>
    <row r="57" ht="15.75" customHeight="1">
      <c r="B57" s="5"/>
    </row>
    <row r="58" ht="15.75" customHeight="1">
      <c r="B58" s="5"/>
    </row>
    <row r="59" ht="15.75" customHeight="1">
      <c r="B59" s="5"/>
    </row>
    <row r="60" ht="15.75" customHeight="1">
      <c r="B60" s="5"/>
    </row>
    <row r="61" ht="15.75" customHeight="1">
      <c r="B61" s="5"/>
    </row>
    <row r="62" ht="15.75" customHeight="1">
      <c r="B62" s="5"/>
    </row>
    <row r="63" ht="15.75" customHeight="1">
      <c r="B63" s="5"/>
    </row>
    <row r="64" ht="15.75" customHeight="1">
      <c r="B64" s="5"/>
    </row>
    <row r="65" ht="15.75" customHeight="1">
      <c r="B65" s="5"/>
    </row>
    <row r="66" ht="15.75" customHeight="1">
      <c r="B66" s="5"/>
    </row>
    <row r="67" ht="15.75" customHeight="1">
      <c r="B67" s="5"/>
    </row>
    <row r="68" ht="15.75" customHeight="1">
      <c r="B68" s="5"/>
    </row>
    <row r="69" ht="15.75" customHeight="1">
      <c r="B69" s="5"/>
    </row>
    <row r="70" ht="15.75" customHeight="1">
      <c r="B70" s="5"/>
    </row>
    <row r="71" ht="15.75" customHeight="1">
      <c r="B71" s="5"/>
    </row>
    <row r="72" ht="15.75" customHeight="1">
      <c r="B72" s="5"/>
    </row>
    <row r="73" ht="15.75" customHeight="1">
      <c r="B73" s="5"/>
    </row>
    <row r="74" ht="15.75" customHeight="1">
      <c r="B74" s="5"/>
    </row>
    <row r="75" ht="15.75" customHeight="1">
      <c r="B75" s="5"/>
    </row>
    <row r="76" ht="15.75" customHeight="1">
      <c r="B76" s="5"/>
    </row>
    <row r="77" ht="15.75" customHeight="1">
      <c r="B77" s="5"/>
    </row>
    <row r="78" ht="15.75" customHeight="1">
      <c r="B78" s="5"/>
    </row>
    <row r="79" ht="15.75" customHeight="1">
      <c r="B79" s="5"/>
    </row>
    <row r="80" ht="15.75" customHeight="1">
      <c r="B80" s="5"/>
    </row>
    <row r="81" ht="15.75" customHeight="1">
      <c r="B81" s="5"/>
    </row>
    <row r="82" ht="15.75" customHeight="1">
      <c r="B82" s="5"/>
    </row>
    <row r="83" ht="15.75" customHeight="1">
      <c r="B83" s="5"/>
    </row>
    <row r="84" ht="15.75" customHeight="1">
      <c r="B84" s="5"/>
    </row>
    <row r="85" ht="15.75" customHeight="1">
      <c r="B85" s="5"/>
    </row>
    <row r="86" ht="15.75" customHeight="1">
      <c r="B86" s="5"/>
    </row>
    <row r="87" ht="15.75" customHeight="1">
      <c r="B87" s="5"/>
    </row>
    <row r="88" ht="15.75" customHeight="1">
      <c r="B88" s="5"/>
    </row>
    <row r="89" ht="15.75" customHeight="1">
      <c r="B89" s="5"/>
    </row>
    <row r="90" ht="15.75" customHeight="1">
      <c r="B90" s="5"/>
    </row>
    <row r="91" ht="15.75" customHeight="1">
      <c r="B91" s="5"/>
    </row>
    <row r="92" ht="15.75" customHeight="1">
      <c r="B92" s="5"/>
    </row>
    <row r="93" ht="15.75" customHeight="1">
      <c r="B93" s="5"/>
    </row>
    <row r="94" ht="15.75" customHeight="1">
      <c r="B94" s="5"/>
    </row>
    <row r="95" ht="15.75" customHeight="1">
      <c r="B95" s="5"/>
    </row>
    <row r="96" ht="15.75" customHeight="1">
      <c r="B96" s="5"/>
    </row>
    <row r="97" ht="15.75" customHeight="1">
      <c r="B97" s="5"/>
    </row>
    <row r="98" ht="15.75" customHeight="1">
      <c r="B98" s="5"/>
    </row>
    <row r="99" ht="15.75" customHeight="1">
      <c r="B99" s="5"/>
    </row>
    <row r="100" ht="15.75" customHeight="1">
      <c r="B100" s="5"/>
    </row>
    <row r="101" ht="15.75" customHeight="1">
      <c r="B101" s="5"/>
    </row>
    <row r="102" ht="15.75" customHeight="1">
      <c r="B102" s="5"/>
    </row>
    <row r="103" ht="15.75" customHeight="1">
      <c r="B103" s="5"/>
    </row>
    <row r="104" ht="15.75" customHeight="1">
      <c r="B104" s="5"/>
    </row>
    <row r="105" ht="15.75" customHeight="1">
      <c r="B105" s="5"/>
    </row>
    <row r="106" ht="15.75" customHeight="1">
      <c r="B106" s="5"/>
    </row>
    <row r="107" ht="15.75" customHeight="1">
      <c r="B107" s="5"/>
    </row>
    <row r="108" ht="15.75" customHeight="1">
      <c r="B108" s="5"/>
    </row>
    <row r="109" ht="15.75" customHeight="1">
      <c r="B109" s="5"/>
    </row>
    <row r="110" ht="15.75" customHeight="1">
      <c r="B110" s="5"/>
    </row>
    <row r="111" ht="15.75" customHeight="1">
      <c r="B111" s="5"/>
    </row>
    <row r="112" ht="15.75" customHeight="1">
      <c r="B112" s="5"/>
    </row>
    <row r="113" ht="15.75" customHeight="1">
      <c r="B113" s="5"/>
    </row>
    <row r="114" ht="15.75" customHeight="1">
      <c r="B114" s="5"/>
    </row>
    <row r="115" ht="15.75" customHeight="1">
      <c r="B115" s="5"/>
    </row>
    <row r="116" ht="15.75" customHeight="1">
      <c r="B116" s="5"/>
    </row>
    <row r="117" ht="15.75" customHeight="1">
      <c r="B117" s="5"/>
    </row>
    <row r="118" ht="15.75" customHeight="1">
      <c r="B118" s="5"/>
    </row>
    <row r="119" ht="15.75" customHeight="1">
      <c r="B119" s="5"/>
    </row>
    <row r="120" ht="15.75" customHeight="1">
      <c r="B120" s="5"/>
    </row>
    <row r="121" ht="15.75" customHeight="1">
      <c r="B121" s="5"/>
    </row>
    <row r="122" ht="15.75" customHeight="1">
      <c r="B122" s="5"/>
    </row>
    <row r="123" ht="15.75" customHeight="1">
      <c r="B123" s="5"/>
    </row>
    <row r="124" ht="15.75" customHeight="1">
      <c r="B124" s="5"/>
    </row>
    <row r="125" ht="15.75" customHeight="1">
      <c r="B125" s="5"/>
    </row>
    <row r="126" ht="15.75" customHeight="1">
      <c r="B126" s="5"/>
    </row>
    <row r="127" ht="15.75" customHeight="1">
      <c r="B127" s="5"/>
    </row>
    <row r="128" ht="15.75" customHeight="1">
      <c r="B128" s="5"/>
    </row>
    <row r="129" ht="15.75" customHeight="1">
      <c r="B129" s="5"/>
    </row>
    <row r="130" ht="15.75" customHeight="1">
      <c r="B130" s="5"/>
    </row>
    <row r="131" ht="15.75" customHeight="1">
      <c r="B131" s="5"/>
    </row>
    <row r="132" ht="15.75" customHeight="1">
      <c r="B132" s="5"/>
    </row>
    <row r="133" ht="15.75" customHeight="1">
      <c r="B133" s="5"/>
    </row>
    <row r="134" ht="15.75" customHeight="1">
      <c r="B134" s="5"/>
    </row>
    <row r="135" ht="15.75" customHeight="1">
      <c r="B135" s="5"/>
    </row>
    <row r="136" ht="15.75" customHeight="1">
      <c r="B136" s="5"/>
    </row>
    <row r="137" ht="15.75" customHeight="1">
      <c r="B137" s="5"/>
    </row>
    <row r="138" ht="15.75" customHeight="1">
      <c r="B138" s="5"/>
    </row>
    <row r="139" ht="15.75" customHeight="1">
      <c r="B139" s="5"/>
    </row>
    <row r="140" ht="15.75" customHeight="1">
      <c r="B140" s="5"/>
    </row>
    <row r="141" ht="15.75" customHeight="1">
      <c r="B141" s="5"/>
    </row>
    <row r="142" ht="15.75" customHeight="1">
      <c r="B142" s="5"/>
    </row>
    <row r="143" ht="15.75" customHeight="1">
      <c r="B143" s="5"/>
    </row>
    <row r="144" ht="15.75" customHeight="1">
      <c r="B144" s="5"/>
    </row>
    <row r="145" ht="15.75" customHeight="1">
      <c r="B145" s="5"/>
    </row>
    <row r="146" ht="15.75" customHeight="1">
      <c r="B146" s="5"/>
    </row>
    <row r="147" ht="15.75" customHeight="1">
      <c r="B147" s="5"/>
    </row>
    <row r="148" ht="15.75" customHeight="1">
      <c r="B148" s="5"/>
    </row>
    <row r="149" ht="15.75" customHeight="1">
      <c r="B149" s="5"/>
    </row>
    <row r="150" ht="15.75" customHeight="1">
      <c r="B150" s="5"/>
    </row>
    <row r="151" ht="15.75" customHeight="1">
      <c r="B151" s="5"/>
    </row>
    <row r="152" ht="15.75" customHeight="1">
      <c r="B152" s="5"/>
    </row>
    <row r="153" ht="15.75" customHeight="1">
      <c r="B153" s="5"/>
    </row>
    <row r="154" ht="15.75" customHeight="1">
      <c r="B154" s="5"/>
    </row>
    <row r="155" ht="15.75" customHeight="1">
      <c r="B155" s="5"/>
    </row>
    <row r="156" ht="15.75" customHeight="1">
      <c r="B156" s="5"/>
    </row>
    <row r="157" ht="15.75" customHeight="1">
      <c r="B157" s="5"/>
    </row>
    <row r="158" ht="15.75" customHeight="1">
      <c r="B158" s="5"/>
    </row>
    <row r="159" ht="15.75" customHeight="1">
      <c r="B159" s="5"/>
    </row>
    <row r="160" ht="15.75" customHeight="1">
      <c r="B160" s="5"/>
    </row>
    <row r="161" ht="15.75" customHeight="1">
      <c r="B161" s="5"/>
    </row>
    <row r="162" ht="15.75" customHeight="1">
      <c r="B162" s="5"/>
    </row>
    <row r="163" ht="15.75" customHeight="1">
      <c r="B163" s="5"/>
    </row>
    <row r="164" ht="15.75" customHeight="1">
      <c r="B164" s="5"/>
    </row>
    <row r="165" ht="15.75" customHeight="1">
      <c r="B165" s="5"/>
    </row>
    <row r="166" ht="15.75" customHeight="1">
      <c r="B166" s="5"/>
    </row>
    <row r="167" ht="15.75" customHeight="1">
      <c r="B167" s="5"/>
    </row>
    <row r="168" ht="15.75" customHeight="1">
      <c r="B168" s="5"/>
    </row>
    <row r="169" ht="15.75" customHeight="1">
      <c r="B169" s="5"/>
    </row>
    <row r="170" ht="15.75" customHeight="1">
      <c r="B170" s="5"/>
    </row>
    <row r="171" ht="15.75" customHeight="1">
      <c r="B171" s="5"/>
    </row>
    <row r="172" ht="15.75" customHeight="1">
      <c r="B172" s="5"/>
    </row>
    <row r="173" ht="15.75" customHeight="1">
      <c r="B173" s="5"/>
    </row>
  </sheetData>
  <sheetProtection password="EFED" sheet="1" objects="1" scenarios="1"/>
  <mergeCells count="47">
    <mergeCell ref="K39:K40"/>
    <mergeCell ref="C43:C44"/>
    <mergeCell ref="C47:C48"/>
    <mergeCell ref="C35:C36"/>
    <mergeCell ref="C39:C40"/>
    <mergeCell ref="E37:I37"/>
    <mergeCell ref="B43:B44"/>
    <mergeCell ref="B47:B48"/>
    <mergeCell ref="K11:K12"/>
    <mergeCell ref="C8:D8"/>
    <mergeCell ref="E8:J8"/>
    <mergeCell ref="E9:J9"/>
    <mergeCell ref="K15:K16"/>
    <mergeCell ref="K19:K20"/>
    <mergeCell ref="K23:K24"/>
    <mergeCell ref="B27:B28"/>
    <mergeCell ref="B31:B32"/>
    <mergeCell ref="B35:B36"/>
    <mergeCell ref="B39:B40"/>
    <mergeCell ref="B11:B12"/>
    <mergeCell ref="B15:B16"/>
    <mergeCell ref="B19:B20"/>
    <mergeCell ref="B23:B24"/>
    <mergeCell ref="C3:J3"/>
    <mergeCell ref="C5:J5"/>
    <mergeCell ref="C27:C28"/>
    <mergeCell ref="C31:C32"/>
    <mergeCell ref="E21:I21"/>
    <mergeCell ref="E17:I17"/>
    <mergeCell ref="E13:I13"/>
    <mergeCell ref="C7:K7"/>
    <mergeCell ref="K27:K28"/>
    <mergeCell ref="K31:K32"/>
    <mergeCell ref="C11:C12"/>
    <mergeCell ref="C15:C16"/>
    <mergeCell ref="C19:C20"/>
    <mergeCell ref="C23:C24"/>
    <mergeCell ref="E33:I33"/>
    <mergeCell ref="E29:I29"/>
    <mergeCell ref="E25:I25"/>
    <mergeCell ref="C51:K51"/>
    <mergeCell ref="E49:I49"/>
    <mergeCell ref="E45:I45"/>
    <mergeCell ref="E41:I41"/>
    <mergeCell ref="K43:K44"/>
    <mergeCell ref="K47:K48"/>
    <mergeCell ref="K35:K36"/>
  </mergeCells>
  <conditionalFormatting sqref="D11:J11 D15:J15 D43:J43 D39:J39 D19:J19 D23:J23 D27:J27 D31:J31 D35:J35 D47:J47">
    <cfRule type="cellIs" priority="1" dxfId="0" operator="equal" stopIfTrue="1">
      <formula>"так"</formula>
    </cfRule>
    <cfRule type="cellIs" priority="2" dxfId="0" operator="equal" stopIfTrue="1">
      <formula>"ні"</formula>
    </cfRule>
  </conditionalFormatting>
  <conditionalFormatting sqref="C51:K51">
    <cfRule type="expression" priority="3" dxfId="1" stopIfTrue="1">
      <formula>$T$50&lt;&gt;10</formula>
    </cfRule>
  </conditionalFormatting>
  <conditionalFormatting sqref="DA6:IV6 L1:IV2 K1:K3 K5 DA10:IV10 K8:K9 C1:J2 B10:AM10 C9:D9 B14:IV14 C6:AM6 C4:AM4 DA4:IV4 AN3:CZ13 B18:IV18 AN15:CZ17 B22:IV22 AN19:CZ21 B26:IV26 AN23:CZ25 B30:IV30 AN27:CZ29 B34:IV34 AN31:CZ33 B38:IV38 AN35:CZ37 B42:IV42 AN39:CZ41 B46:IV46 AN43:CZ45 B50:IV50 AN47:CZ49 B52:IV173 AN51:CZ51 B51 B1:B9 A1:A173 K17 K13 K21 K25 K29 K33 K37 K41 K45 K49">
    <cfRule type="expression" priority="4" dxfId="2" stopIfTrue="1">
      <formula>$T$50=10</formula>
    </cfRule>
  </conditionalFormatting>
  <conditionalFormatting sqref="K11:K12 K15:K16 K19:K20 K23:K24 K27:K28 K31:K32 K35:K36 K39:K40 K43:K44 K47:K48">
    <cfRule type="cellIs" priority="5" dxfId="3" operator="equal" stopIfTrue="1">
      <formula>"Відповідь записана"</formula>
    </cfRule>
    <cfRule type="cellIs" priority="6" dxfId="4" operator="notEqual" stopIfTrue="1">
      <formula>"Відповідь записана"</formula>
    </cfRule>
  </conditionalFormatting>
  <conditionalFormatting sqref="E8:J8">
    <cfRule type="cellIs" priority="7" dxfId="4" operator="equal" stopIfTrue="1">
      <formula>0</formula>
    </cfRule>
  </conditionalFormatting>
  <dataValidations count="1">
    <dataValidation type="list" allowBlank="1" showInputMessage="1" showErrorMessage="1" sqref="D11:J11 D19:J19 D47:J47 D15:J15 D23:J23 D27:J27 D31:J31 D35:J35 D39:J39 D43:J43">
      <formula1>$X$10:$X$13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workbookViewId="0" topLeftCell="A1">
      <selection activeCell="B17" sqref="B17:C17"/>
    </sheetView>
  </sheetViews>
  <sheetFormatPr defaultColWidth="9.00390625" defaultRowHeight="15.75"/>
  <cols>
    <col min="2" max="2" width="37.125" style="0" customWidth="1"/>
    <col min="3" max="3" width="28.00390625" style="0" customWidth="1"/>
    <col min="4" max="4" width="28.625" style="0" customWidth="1"/>
    <col min="5" max="5" width="14.875" style="0" customWidth="1"/>
    <col min="6" max="6" width="40.375" style="0" hidden="1" customWidth="1"/>
    <col min="7" max="7" width="40.25390625" style="0" hidden="1" customWidth="1"/>
    <col min="8" max="8" width="27.00390625" style="0" hidden="1" customWidth="1"/>
    <col min="9" max="10" width="14.625" style="0" hidden="1" customWidth="1"/>
    <col min="11" max="19" width="0" style="0" hidden="1" customWidth="1"/>
  </cols>
  <sheetData>
    <row r="1" ht="24.75" customHeight="1">
      <c r="B1" s="21" t="s">
        <v>47</v>
      </c>
    </row>
    <row r="3" ht="16.5" hidden="1" thickBot="1"/>
    <row r="4" spans="2:8" ht="18" customHeight="1" hidden="1" thickBot="1">
      <c r="B4" s="10" t="s">
        <v>36</v>
      </c>
      <c r="C4" s="11" t="s">
        <v>37</v>
      </c>
      <c r="E4" s="57" t="s">
        <v>48</v>
      </c>
      <c r="F4" s="57" t="s">
        <v>49</v>
      </c>
      <c r="G4" s="59" t="s">
        <v>50</v>
      </c>
      <c r="H4" s="60"/>
    </row>
    <row r="5" spans="2:8" ht="18" customHeight="1" hidden="1" thickBot="1">
      <c r="B5" s="10" t="s">
        <v>38</v>
      </c>
      <c r="C5" s="11" t="s">
        <v>39</v>
      </c>
      <c r="E5" s="58"/>
      <c r="F5" s="58"/>
      <c r="G5" s="61" t="s">
        <v>51</v>
      </c>
      <c r="H5" s="62"/>
    </row>
    <row r="6" spans="2:8" ht="16.5" customHeight="1" hidden="1">
      <c r="B6" s="10" t="s">
        <v>40</v>
      </c>
      <c r="C6" s="12" t="s">
        <v>41</v>
      </c>
      <c r="D6" s="56">
        <f>IF(AND(C9&gt;=35,C9&lt;=45),B4,D9)</f>
      </c>
      <c r="E6" s="48" t="s">
        <v>52</v>
      </c>
      <c r="F6" s="54" t="s">
        <v>69</v>
      </c>
      <c r="G6" s="50" t="s">
        <v>53</v>
      </c>
      <c r="H6" s="51"/>
    </row>
    <row r="7" spans="2:8" ht="16.5" hidden="1">
      <c r="B7" s="10" t="s">
        <v>42</v>
      </c>
      <c r="C7" s="11" t="s">
        <v>43</v>
      </c>
      <c r="D7" s="56"/>
      <c r="E7" s="49"/>
      <c r="F7" s="55"/>
      <c r="G7" s="52"/>
      <c r="H7" s="53"/>
    </row>
    <row r="8" spans="2:8" ht="16.5" hidden="1">
      <c r="B8" s="10" t="s">
        <v>44</v>
      </c>
      <c r="C8" s="11" t="s">
        <v>45</v>
      </c>
      <c r="D8" s="56"/>
      <c r="E8" s="49"/>
      <c r="F8" s="55"/>
      <c r="G8" s="52"/>
      <c r="H8" s="53"/>
    </row>
    <row r="9" spans="2:8" ht="33.75" hidden="1" thickBot="1">
      <c r="B9" s="10" t="s">
        <v>47</v>
      </c>
      <c r="C9" s="13">
        <f>Анкета!Z50</f>
        <v>0</v>
      </c>
      <c r="D9" s="17">
        <f>IF(AND(C9&gt;=46,C9&lt;=59),B5,D10)</f>
      </c>
      <c r="E9" s="16" t="s">
        <v>54</v>
      </c>
      <c r="F9" s="15" t="s">
        <v>55</v>
      </c>
      <c r="G9" s="15" t="s">
        <v>56</v>
      </c>
      <c r="H9" s="14" t="s">
        <v>57</v>
      </c>
    </row>
    <row r="10" spans="2:8" ht="50.25" hidden="1" thickBot="1">
      <c r="B10" s="10" t="s">
        <v>46</v>
      </c>
      <c r="C10" s="1"/>
      <c r="D10" s="17">
        <f>IF(AND(C9&gt;=60,C9&lt;=70),B7,D11)</f>
      </c>
      <c r="E10" s="16" t="s">
        <v>58</v>
      </c>
      <c r="F10" s="15" t="s">
        <v>59</v>
      </c>
      <c r="G10" s="15" t="s">
        <v>60</v>
      </c>
      <c r="H10" s="15" t="s">
        <v>61</v>
      </c>
    </row>
    <row r="11" spans="4:8" ht="33.75" hidden="1" thickBot="1">
      <c r="D11" s="17">
        <f>IF(AND(C9&gt;=21,C9&lt;=34),B6,D12)</f>
      </c>
      <c r="E11" s="16" t="s">
        <v>62</v>
      </c>
      <c r="F11" s="15" t="s">
        <v>63</v>
      </c>
      <c r="G11" s="15" t="s">
        <v>64</v>
      </c>
      <c r="H11" s="15" t="s">
        <v>57</v>
      </c>
    </row>
    <row r="12" spans="4:8" ht="50.25" hidden="1" thickBot="1">
      <c r="D12" s="17">
        <f>IF(AND(C9&gt;=10,C9&lt;=20),B8,"")</f>
      </c>
      <c r="E12" s="16" t="s">
        <v>65</v>
      </c>
      <c r="F12" s="15" t="s">
        <v>66</v>
      </c>
      <c r="G12" s="15" t="s">
        <v>67</v>
      </c>
      <c r="H12" s="15" t="s">
        <v>68</v>
      </c>
    </row>
    <row r="13" ht="15.75" hidden="1"/>
    <row r="15" spans="2:8" ht="25.5">
      <c r="B15" s="41">
        <f>D6</f>
      </c>
      <c r="C15" s="42"/>
      <c r="D15" s="43"/>
      <c r="F15" s="2">
        <f>IF($D$6=$B$4,F6,F16)</f>
      </c>
      <c r="G15" s="2">
        <f>IF($D$6=$B$4,G6,G16)</f>
      </c>
      <c r="H15" s="2">
        <f>IF($D$6=$B$4,H6,H16)</f>
      </c>
    </row>
    <row r="16" spans="6:8" ht="15.75">
      <c r="F16" s="2">
        <f>IF($D$6=$B$5,F9,F17)</f>
      </c>
      <c r="G16" s="2">
        <f>IF($D$6=$B$5,G9,G17)</f>
      </c>
      <c r="H16" s="2">
        <f>IF($D$6=$B$5,H9,H17)</f>
      </c>
    </row>
    <row r="17" spans="2:8" ht="27">
      <c r="B17" s="44" t="s">
        <v>70</v>
      </c>
      <c r="C17" s="44"/>
      <c r="D17" s="18">
        <f>C9</f>
        <v>0</v>
      </c>
      <c r="F17" s="2">
        <f>IF($D$6=$B$6,F11,F18)</f>
      </c>
      <c r="G17" s="2">
        <f>IF($D$6=$B$6,G11,G18)</f>
      </c>
      <c r="H17" s="2">
        <f>IF($D$6=$B$6,H11,H18)</f>
      </c>
    </row>
    <row r="18" spans="6:8" ht="15.75">
      <c r="F18" s="2">
        <f>IF($D$6=$B$7,F10,F19)</f>
      </c>
      <c r="G18" s="2">
        <f>IF($D$6=$B$7,G10,G19)</f>
      </c>
      <c r="H18" s="2">
        <f>IF($D$6=$B$7,H10,H19)</f>
      </c>
    </row>
    <row r="19" spans="2:8" ht="15.75">
      <c r="B19" s="46" t="s">
        <v>49</v>
      </c>
      <c r="C19" s="45" t="s">
        <v>50</v>
      </c>
      <c r="D19" s="45"/>
      <c r="F19" s="2">
        <f>IF($D$6=$B$8,F12,"")</f>
      </c>
      <c r="G19" s="2">
        <f>IF($D$6=$B$8,G12,"")</f>
      </c>
      <c r="H19" s="2">
        <f>IF($D$6=$B$8,H12,"")</f>
      </c>
    </row>
    <row r="20" spans="2:4" ht="15.75">
      <c r="B20" s="47"/>
      <c r="C20" s="19" t="s">
        <v>71</v>
      </c>
      <c r="D20" s="19" t="s">
        <v>72</v>
      </c>
    </row>
    <row r="21" spans="2:4" ht="183.75" customHeight="1">
      <c r="B21" s="20">
        <f>F15</f>
      </c>
      <c r="C21" s="20">
        <f>G15</f>
      </c>
      <c r="D21" s="20">
        <f>H15</f>
      </c>
    </row>
  </sheetData>
  <sheetProtection password="EFED" sheet="1" objects="1" scenarios="1"/>
  <mergeCells count="12">
    <mergeCell ref="E4:E5"/>
    <mergeCell ref="F4:F5"/>
    <mergeCell ref="G4:H4"/>
    <mergeCell ref="G5:H5"/>
    <mergeCell ref="E6:E8"/>
    <mergeCell ref="G6:H8"/>
    <mergeCell ref="F6:F8"/>
    <mergeCell ref="D6:D8"/>
    <mergeCell ref="B15:D15"/>
    <mergeCell ref="B17:C17"/>
    <mergeCell ref="C19:D19"/>
    <mergeCell ref="B19:B20"/>
  </mergeCells>
  <conditionalFormatting sqref="A1:A65536 E1:IV65536 B1:D20 B22:D65536">
    <cfRule type="expression" priority="1" dxfId="1" stopIfTrue="1">
      <formula>$B$1="Результат скрыть"</formula>
    </cfRule>
  </conditionalFormatting>
  <conditionalFormatting sqref="B21:D21">
    <cfRule type="expression" priority="2" dxfId="1" stopIfTrue="1">
      <formula>$B$1="Результат скрыть"</formula>
    </cfRule>
    <cfRule type="cellIs" priority="3" dxfId="5" operator="equal" stopIfTrue="1">
      <formula>0</formula>
    </cfRule>
  </conditionalFormatting>
  <dataValidations count="1">
    <dataValidation type="list" allowBlank="1" showInputMessage="1" showErrorMessage="1" sqref="B1">
      <formula1>$B$9:$B$11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2015-02-02T13:20:36Z</dcterms:created>
  <dcterms:modified xsi:type="dcterms:W3CDTF">2015-02-05T07:52:43Z</dcterms:modified>
  <cp:category/>
  <cp:version/>
  <cp:contentType/>
  <cp:contentStatus/>
</cp:coreProperties>
</file>